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6b4f12534d79a5/Desktop/"/>
    </mc:Choice>
  </mc:AlternateContent>
  <xr:revisionPtr revIDLastSave="140" documentId="8_{01539CA6-3EB8-4F17-A98B-9F7AF9B4719A}" xr6:coauthVersionLast="47" xr6:coauthVersionMax="47" xr10:uidLastSave="{C1ECA611-2412-4624-9E40-2BCFF84DAB0B}"/>
  <bookViews>
    <workbookView xWindow="-120" yWindow="-120" windowWidth="29040" windowHeight="15720" xr2:uid="{00000000-000D-0000-FFFF-FFFF00000000}"/>
  </bookViews>
  <sheets>
    <sheet name="SPECS TABLE" sheetId="1" r:id="rId1"/>
  </sheets>
  <definedNames>
    <definedName name="_xlnm._FilterDatabase" localSheetId="0" hidden="1">'SPECS TABLE'!$C$1:$L$65</definedName>
    <definedName name="part">'SPECS TABLE'!$E:$E</definedName>
    <definedName name="weight">'SPECS TABLE'!$E:$K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P34" i="1"/>
  <c r="P50" i="1"/>
  <c r="P51" i="1"/>
  <c r="N2" i="1"/>
  <c r="O2" i="1" s="1"/>
  <c r="P2" i="1" s="1"/>
  <c r="N3" i="1"/>
  <c r="O3" i="1" s="1"/>
  <c r="P3" i="1" s="1"/>
  <c r="N4" i="1"/>
  <c r="O4" i="1" s="1"/>
  <c r="P4" i="1" s="1"/>
  <c r="N5" i="1"/>
  <c r="O5" i="1" s="1"/>
  <c r="P5" i="1" s="1"/>
  <c r="N6" i="1"/>
  <c r="O6" i="1" s="1"/>
  <c r="P6" i="1" s="1"/>
  <c r="N7" i="1"/>
  <c r="O7" i="1" s="1"/>
  <c r="P7" i="1" s="1"/>
  <c r="N8" i="1"/>
  <c r="O8" i="1" s="1"/>
  <c r="P8" i="1" s="1"/>
  <c r="N9" i="1"/>
  <c r="O9" i="1" s="1"/>
  <c r="P9" i="1" s="1"/>
  <c r="N10" i="1"/>
  <c r="O10" i="1" s="1"/>
  <c r="P10" i="1" s="1"/>
  <c r="N11" i="1"/>
  <c r="O11" i="1" s="1"/>
  <c r="P11" i="1" s="1"/>
  <c r="N12" i="1"/>
  <c r="O12" i="1" s="1"/>
  <c r="P12" i="1" s="1"/>
  <c r="N13" i="1"/>
  <c r="O13" i="1" s="1"/>
  <c r="P13" i="1" s="1"/>
  <c r="N14" i="1"/>
  <c r="O14" i="1" s="1"/>
  <c r="P14" i="1" s="1"/>
  <c r="N15" i="1"/>
  <c r="O15" i="1" s="1"/>
  <c r="P15" i="1" s="1"/>
  <c r="N16" i="1"/>
  <c r="O16" i="1" s="1"/>
  <c r="P16" i="1" s="1"/>
  <c r="N17" i="1"/>
  <c r="O17" i="1" s="1"/>
  <c r="P17" i="1" s="1"/>
  <c r="N18" i="1"/>
  <c r="O18" i="1" s="1"/>
  <c r="N19" i="1"/>
  <c r="O19" i="1" s="1"/>
  <c r="P19" i="1" s="1"/>
  <c r="N20" i="1"/>
  <c r="O20" i="1" s="1"/>
  <c r="P20" i="1" s="1"/>
  <c r="N21" i="1"/>
  <c r="O21" i="1" s="1"/>
  <c r="P21" i="1" s="1"/>
  <c r="N22" i="1"/>
  <c r="O22" i="1" s="1"/>
  <c r="P22" i="1" s="1"/>
  <c r="N23" i="1"/>
  <c r="O23" i="1" s="1"/>
  <c r="P23" i="1" s="1"/>
  <c r="N24" i="1"/>
  <c r="O24" i="1" s="1"/>
  <c r="P24" i="1" s="1"/>
  <c r="N25" i="1"/>
  <c r="O25" i="1" s="1"/>
  <c r="P25" i="1" s="1"/>
  <c r="N26" i="1"/>
  <c r="O26" i="1" s="1"/>
  <c r="P26" i="1" s="1"/>
  <c r="N27" i="1"/>
  <c r="O27" i="1" s="1"/>
  <c r="P27" i="1" s="1"/>
  <c r="N28" i="1"/>
  <c r="O28" i="1" s="1"/>
  <c r="P28" i="1" s="1"/>
  <c r="N29" i="1"/>
  <c r="O29" i="1" s="1"/>
  <c r="P29" i="1" s="1"/>
  <c r="N30" i="1"/>
  <c r="O30" i="1" s="1"/>
  <c r="P30" i="1" s="1"/>
  <c r="N31" i="1"/>
  <c r="O31" i="1" s="1"/>
  <c r="P31" i="1" s="1"/>
  <c r="N32" i="1"/>
  <c r="O32" i="1" s="1"/>
  <c r="P32" i="1" s="1"/>
  <c r="N33" i="1"/>
  <c r="O33" i="1" s="1"/>
  <c r="P33" i="1" s="1"/>
  <c r="N34" i="1"/>
  <c r="O34" i="1" s="1"/>
  <c r="N35" i="1"/>
  <c r="O35" i="1" s="1"/>
  <c r="P35" i="1" s="1"/>
  <c r="N36" i="1"/>
  <c r="O36" i="1" s="1"/>
  <c r="P36" i="1" s="1"/>
  <c r="N37" i="1"/>
  <c r="O37" i="1" s="1"/>
  <c r="P37" i="1" s="1"/>
  <c r="N38" i="1"/>
  <c r="O38" i="1" s="1"/>
  <c r="P38" i="1" s="1"/>
  <c r="N39" i="1"/>
  <c r="O39" i="1" s="1"/>
  <c r="P39" i="1" s="1"/>
  <c r="N40" i="1"/>
  <c r="O40" i="1" s="1"/>
  <c r="P40" i="1" s="1"/>
  <c r="N41" i="1"/>
  <c r="O41" i="1" s="1"/>
  <c r="P41" i="1" s="1"/>
  <c r="N42" i="1"/>
  <c r="O42" i="1" s="1"/>
  <c r="P42" i="1" s="1"/>
  <c r="N43" i="1"/>
  <c r="O43" i="1" s="1"/>
  <c r="P43" i="1" s="1"/>
  <c r="N44" i="1"/>
  <c r="O44" i="1" s="1"/>
  <c r="P44" i="1" s="1"/>
  <c r="N45" i="1"/>
  <c r="O45" i="1" s="1"/>
  <c r="P45" i="1" s="1"/>
  <c r="N46" i="1"/>
  <c r="O46" i="1" s="1"/>
  <c r="P46" i="1" s="1"/>
  <c r="N47" i="1"/>
  <c r="O47" i="1" s="1"/>
  <c r="P47" i="1" s="1"/>
  <c r="N48" i="1"/>
  <c r="O48" i="1" s="1"/>
  <c r="P48" i="1" s="1"/>
  <c r="N49" i="1"/>
  <c r="O49" i="1" s="1"/>
  <c r="P49" i="1" s="1"/>
  <c r="N50" i="1"/>
  <c r="O50" i="1" s="1"/>
  <c r="N51" i="1"/>
  <c r="O51" i="1" s="1"/>
  <c r="N52" i="1"/>
  <c r="O52" i="1" s="1"/>
  <c r="P52" i="1" s="1"/>
  <c r="N53" i="1"/>
  <c r="O53" i="1" s="1"/>
  <c r="P53" i="1" s="1"/>
  <c r="N54" i="1"/>
  <c r="O54" i="1" s="1"/>
  <c r="P54" i="1" s="1"/>
  <c r="N55" i="1"/>
  <c r="O55" i="1" s="1"/>
  <c r="P55" i="1" s="1"/>
  <c r="N56" i="1"/>
  <c r="O56" i="1" s="1"/>
  <c r="P56" i="1" s="1"/>
  <c r="N57" i="1"/>
  <c r="O57" i="1" s="1"/>
  <c r="P57" i="1" s="1"/>
  <c r="N58" i="1"/>
  <c r="O58" i="1" s="1"/>
  <c r="P58" i="1" s="1"/>
  <c r="N59" i="1"/>
  <c r="O59" i="1" s="1"/>
  <c r="P59" i="1" s="1"/>
  <c r="N60" i="1"/>
  <c r="O60" i="1" s="1"/>
  <c r="P60" i="1" s="1"/>
  <c r="N61" i="1"/>
  <c r="O61" i="1" s="1"/>
  <c r="P61" i="1" s="1"/>
  <c r="N62" i="1"/>
  <c r="O62" i="1" s="1"/>
  <c r="P62" i="1" s="1"/>
  <c r="N63" i="1"/>
  <c r="O63" i="1" s="1"/>
  <c r="P63" i="1" s="1"/>
  <c r="N64" i="1"/>
  <c r="O64" i="1" s="1"/>
  <c r="P64" i="1" s="1"/>
  <c r="N65" i="1"/>
  <c r="O65" i="1" s="1"/>
  <c r="P65" i="1" s="1"/>
</calcChain>
</file>

<file path=xl/sharedStrings.xml><?xml version="1.0" encoding="utf-8"?>
<sst xmlns="http://schemas.openxmlformats.org/spreadsheetml/2006/main" count="287" uniqueCount="76">
  <si>
    <t>Type</t>
  </si>
  <si>
    <t>Size</t>
  </si>
  <si>
    <t>Part #</t>
  </si>
  <si>
    <t>SDR/SCH Rating</t>
  </si>
  <si>
    <t>Nominal O.D.</t>
  </si>
  <si>
    <t>Min I.D.</t>
  </si>
  <si>
    <t>Min Wall</t>
  </si>
  <si>
    <t>Max Wall</t>
  </si>
  <si>
    <t>Weight LBS/Ft</t>
  </si>
  <si>
    <t>Mean Wall</t>
  </si>
  <si>
    <t xml:space="preserve">Smoothwall UL listed </t>
  </si>
  <si>
    <t>1.00”</t>
  </si>
  <si>
    <t>P100SCH40UL</t>
  </si>
  <si>
    <t>P100SCH80UL</t>
  </si>
  <si>
    <t>1.25”</t>
  </si>
  <si>
    <t>P125SCH40UL</t>
  </si>
  <si>
    <t>P125SCH80UL</t>
  </si>
  <si>
    <t>1.50”</t>
  </si>
  <si>
    <t>P150SCH40UL</t>
  </si>
  <si>
    <t>P150SCH80UL</t>
  </si>
  <si>
    <t>2.00”</t>
  </si>
  <si>
    <t>P200EPEC-B</t>
  </si>
  <si>
    <t>P200SCH40UL</t>
  </si>
  <si>
    <t>P200SCH80UL</t>
  </si>
  <si>
    <t>2.50”</t>
  </si>
  <si>
    <t>P250SCH40UL</t>
  </si>
  <si>
    <t>P250SCH80UL</t>
  </si>
  <si>
    <t>3.00”</t>
  </si>
  <si>
    <t>P300SCH40UL</t>
  </si>
  <si>
    <t>P300SCH80UL</t>
  </si>
  <si>
    <t>4.00”</t>
  </si>
  <si>
    <t>P400SCH40UL</t>
  </si>
  <si>
    <t>P400SCH80UL</t>
  </si>
  <si>
    <t>Nema TC7</t>
  </si>
  <si>
    <t>0.75”</t>
  </si>
  <si>
    <t>P075NTC7</t>
  </si>
  <si>
    <t>P100NTC7</t>
  </si>
  <si>
    <t>P125NTC7</t>
  </si>
  <si>
    <t>P150NTC7</t>
  </si>
  <si>
    <t>P200NTC7</t>
  </si>
  <si>
    <t>P250NTC7</t>
  </si>
  <si>
    <t>P300NTC7</t>
  </si>
  <si>
    <t xml:space="preserve">Smoothwall   </t>
  </si>
  <si>
    <t>SCH40</t>
  </si>
  <si>
    <t>SCH80</t>
  </si>
  <si>
    <t>P075</t>
  </si>
  <si>
    <t>1.00"</t>
  </si>
  <si>
    <t>P100</t>
  </si>
  <si>
    <t>1.25"</t>
  </si>
  <si>
    <t>P125</t>
  </si>
  <si>
    <t>1.50"</t>
  </si>
  <si>
    <t>P150</t>
  </si>
  <si>
    <t>2.00"</t>
  </si>
  <si>
    <t>P200</t>
  </si>
  <si>
    <t>2.50"</t>
  </si>
  <si>
    <t>P250</t>
  </si>
  <si>
    <t>3.00"</t>
  </si>
  <si>
    <t>P300</t>
  </si>
  <si>
    <t>4.00"</t>
  </si>
  <si>
    <t>P400</t>
  </si>
  <si>
    <t>5.00"</t>
  </si>
  <si>
    <t>P500</t>
  </si>
  <si>
    <t>6.00"</t>
  </si>
  <si>
    <t>P600</t>
  </si>
  <si>
    <t>Corrugated</t>
  </si>
  <si>
    <t>PC100</t>
  </si>
  <si>
    <t>PC125</t>
  </si>
  <si>
    <t>PC150</t>
  </si>
  <si>
    <t>PC200</t>
  </si>
  <si>
    <t>0.75"</t>
  </si>
  <si>
    <t>Status</t>
  </si>
  <si>
    <t>Active</t>
  </si>
  <si>
    <t>Enter F.P.M.</t>
  </si>
  <si>
    <t>x60 min</t>
  </si>
  <si>
    <t>WXFPM</t>
  </si>
  <si>
    <t>Lbs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</si>
</sst>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18" fillId="33" borderId="0" xfId="0" applyFont="1" applyFill="1" applyAlignment="1">
      <alignment horizontal="center"/>
    </xf>
    <xf numFmtId="165" fontId="18" fillId="33" borderId="0" xfId="0" applyNumberFormat="1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1" fontId="19" fillId="34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1" formatCode="0"/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numFmt numFmtId="165" formatCode="0.000"/>
    </dxf>
    <dxf>
      <numFmt numFmtId="165" formatCode="0.000"/>
    </dxf>
    <dxf>
      <font>
        <strike val="0"/>
        <outline val="0"/>
        <shadow val="0"/>
        <u val="none"/>
        <vertAlign val="baseline"/>
        <sz val="11"/>
        <color theme="2" tint="-0.89999084444715716"/>
        <name val="Calibri"/>
        <family val="2"/>
        <scheme val="minor"/>
      </font>
      <numFmt numFmtId="165" formatCode="0.0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numFmt numFmtId="165" formatCode="0.000"/>
    </dxf>
    <dxf>
      <numFmt numFmtId="164" formatCode="0.0000"/>
    </dxf>
    <dxf>
      <numFmt numFmtId="165" formatCode="0.000"/>
    </dxf>
    <dxf>
      <numFmt numFmtId="165" formatCode="0.00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P65" totalsRowShown="0" headerRowDxfId="9">
  <autoFilter ref="B1:P65" xr:uid="{00000000-0009-0000-0100-000001000000}"/>
  <sortState xmlns:xlrd2="http://schemas.microsoft.com/office/spreadsheetml/2017/richdata2" ref="B2:L65">
    <sortCondition ref="C1:C65"/>
  </sortState>
  <tableColumns count="15">
    <tableColumn id="11" xr3:uid="{9B8D9FC0-59A5-4E86-ABEC-755CE83CC57D}" name="Status"/>
    <tableColumn id="1" xr3:uid="{00000000-0010-0000-0000-000001000000}" name="Type"/>
    <tableColumn id="2" xr3:uid="{00000000-0010-0000-0000-000002000000}" name="Size"/>
    <tableColumn id="3" xr3:uid="{00000000-0010-0000-0000-000003000000}" name="Part #"/>
    <tableColumn id="4" xr3:uid="{00000000-0010-0000-0000-000004000000}" name="SDR/SCH Rating" dataDxfId="8"/>
    <tableColumn id="5" xr3:uid="{00000000-0010-0000-0000-000005000000}" name="Nominal O.D." dataDxfId="7"/>
    <tableColumn id="6" xr3:uid="{00000000-0010-0000-0000-000006000000}" name="Min I.D." dataDxfId="6"/>
    <tableColumn id="7" xr3:uid="{00000000-0010-0000-0000-000007000000}" name="Min Wall"/>
    <tableColumn id="8" xr3:uid="{00000000-0010-0000-0000-000008000000}" name="Max Wall"/>
    <tableColumn id="9" xr3:uid="{00000000-0010-0000-0000-000009000000}" name="Weight LBS/Ft" dataDxfId="5"/>
    <tableColumn id="10" xr3:uid="{00000000-0010-0000-0000-00000A000000}" name="Mean Wall" dataDxfId="4"/>
    <tableColumn id="12" xr3:uid="{FEDEDFBB-0F97-4F81-A0CF-4593828F484D}" name="Enter F.P.M." dataDxfId="3"/>
    <tableColumn id="13" xr3:uid="{69F789CE-0528-4070-B23B-C03031B1C92D}" name="WXFPM" dataDxfId="2">
      <calculatedColumnFormula>$K2*$M2</calculatedColumnFormula>
    </tableColumn>
    <tableColumn id="14" xr3:uid="{AB6638D9-2A0F-463A-A68C-AA8BE500461B}" name="x60 min" dataDxfId="1">
      <calculatedColumnFormula>$N2*60</calculatedColumnFormula>
    </tableColumn>
    <tableColumn id="15" xr3:uid="{5867E0BA-F7D6-4DD5-9D02-44FAB99A20E0}" name="Lbs Per Hour" dataDxfId="0">
      <calculatedColumnFormula>$O2*24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6"/>
  <sheetViews>
    <sheetView showGridLines="0" tabSelected="1" topLeftCell="D1" workbookViewId="0">
      <selection activeCell="M2" sqref="M2"/>
    </sheetView>
  </sheetViews>
  <sheetFormatPr defaultColWidth="0" defaultRowHeight="15" zeroHeight="1" x14ac:dyDescent="0.25"/>
  <cols>
    <col min="1" max="1" width="1.7109375" customWidth="1"/>
    <col min="2" max="2" width="10.7109375" bestFit="1" customWidth="1"/>
    <col min="3" max="3" width="20.28515625" bestFit="1" customWidth="1"/>
    <col min="4" max="4" width="8.7109375" bestFit="1" customWidth="1"/>
    <col min="5" max="5" width="12.85546875" bestFit="1" customWidth="1"/>
    <col min="6" max="6" width="18.85546875" style="2" bestFit="1" customWidth="1"/>
    <col min="7" max="7" width="16.7109375" bestFit="1" customWidth="1"/>
    <col min="8" max="8" width="12.140625" bestFit="1" customWidth="1"/>
    <col min="9" max="9" width="12.85546875" bestFit="1" customWidth="1"/>
    <col min="10" max="10" width="13.28515625" bestFit="1" customWidth="1"/>
    <col min="11" max="11" width="17.28515625" bestFit="1" customWidth="1"/>
    <col min="12" max="12" width="14.42578125" bestFit="1" customWidth="1"/>
    <col min="13" max="13" width="14.42578125" customWidth="1"/>
    <col min="14" max="15" width="14.42578125" hidden="1" customWidth="1"/>
    <col min="16" max="16" width="18.140625" bestFit="1" customWidth="1"/>
    <col min="17" max="17" width="14.42578125" customWidth="1"/>
    <col min="18" max="18" width="9.140625" customWidth="1"/>
    <col min="19" max="26" width="0" hidden="1" customWidth="1"/>
    <col min="27" max="16384" width="9.140625" hidden="1"/>
  </cols>
  <sheetData>
    <row r="1" spans="2:17" ht="15.75" x14ac:dyDescent="0.25">
      <c r="B1" s="2" t="s">
        <v>70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6" t="s">
        <v>72</v>
      </c>
      <c r="N1" s="2" t="s">
        <v>74</v>
      </c>
      <c r="O1" s="2" t="s">
        <v>73</v>
      </c>
      <c r="P1" s="8" t="s">
        <v>75</v>
      </c>
      <c r="Q1" s="2"/>
    </row>
    <row r="2" spans="2:17" ht="15.75" x14ac:dyDescent="0.25">
      <c r="B2" t="s">
        <v>71</v>
      </c>
      <c r="C2" t="s">
        <v>64</v>
      </c>
      <c r="D2" t="s">
        <v>46</v>
      </c>
      <c r="E2" t="s">
        <v>65</v>
      </c>
      <c r="F2" s="1"/>
      <c r="G2" s="3">
        <v>1.31</v>
      </c>
      <c r="H2" s="4">
        <v>1</v>
      </c>
      <c r="I2" s="4"/>
      <c r="J2" s="4"/>
      <c r="K2" s="5">
        <v>7.6499999999999999E-2</v>
      </c>
      <c r="L2" s="4">
        <v>0.04</v>
      </c>
      <c r="M2" s="7"/>
      <c r="N2" s="4">
        <f t="shared" ref="N2:N33" si="0">$K2*$M2</f>
        <v>0</v>
      </c>
      <c r="O2" s="4">
        <f t="shared" ref="O2:O33" si="1">$N2*60</f>
        <v>0</v>
      </c>
      <c r="P2" s="9">
        <f t="shared" ref="P2:P65" si="2">$O2*24</f>
        <v>0</v>
      </c>
      <c r="Q2" s="4"/>
    </row>
    <row r="3" spans="2:17" ht="15.75" x14ac:dyDescent="0.25">
      <c r="B3" t="s">
        <v>71</v>
      </c>
      <c r="C3" t="s">
        <v>64</v>
      </c>
      <c r="D3" t="s">
        <v>48</v>
      </c>
      <c r="E3" t="s">
        <v>66</v>
      </c>
      <c r="F3" s="1"/>
      <c r="G3" s="3">
        <v>1.54</v>
      </c>
      <c r="H3" s="4">
        <v>1.25</v>
      </c>
      <c r="I3" s="4"/>
      <c r="J3" s="4"/>
      <c r="K3" s="5">
        <v>0.10299999999999999</v>
      </c>
      <c r="L3" s="4">
        <v>0.04</v>
      </c>
      <c r="M3" s="7"/>
      <c r="N3" s="4">
        <f t="shared" si="0"/>
        <v>0</v>
      </c>
      <c r="O3" s="4">
        <f t="shared" si="1"/>
        <v>0</v>
      </c>
      <c r="P3" s="9">
        <f t="shared" si="2"/>
        <v>0</v>
      </c>
      <c r="Q3" s="4"/>
    </row>
    <row r="4" spans="2:17" ht="15.75" x14ac:dyDescent="0.25">
      <c r="B4" t="s">
        <v>71</v>
      </c>
      <c r="C4" t="s">
        <v>64</v>
      </c>
      <c r="D4" t="s">
        <v>50</v>
      </c>
      <c r="E4" t="s">
        <v>67</v>
      </c>
      <c r="F4" s="1"/>
      <c r="G4" s="3">
        <v>1.9</v>
      </c>
      <c r="H4" s="4">
        <v>1.57</v>
      </c>
      <c r="I4" s="4"/>
      <c r="J4" s="4"/>
      <c r="K4" s="5">
        <v>0.12509999999999999</v>
      </c>
      <c r="L4" s="4">
        <v>0.04</v>
      </c>
      <c r="M4" s="7"/>
      <c r="N4" s="4">
        <f t="shared" si="0"/>
        <v>0</v>
      </c>
      <c r="O4" s="4">
        <f t="shared" si="1"/>
        <v>0</v>
      </c>
      <c r="P4" s="9">
        <f t="shared" si="2"/>
        <v>0</v>
      </c>
      <c r="Q4" s="4"/>
    </row>
    <row r="5" spans="2:17" ht="15.75" x14ac:dyDescent="0.25">
      <c r="B5" t="s">
        <v>71</v>
      </c>
      <c r="C5" t="s">
        <v>64</v>
      </c>
      <c r="D5" t="s">
        <v>52</v>
      </c>
      <c r="E5" t="s">
        <v>68</v>
      </c>
      <c r="F5" s="1"/>
      <c r="G5" s="3">
        <v>2.37</v>
      </c>
      <c r="H5" s="4">
        <v>2.04</v>
      </c>
      <c r="I5" s="4"/>
      <c r="J5" s="4"/>
      <c r="K5" s="5">
        <v>0.1754</v>
      </c>
      <c r="L5" s="4">
        <v>0.04</v>
      </c>
      <c r="M5" s="7"/>
      <c r="N5" s="4">
        <f t="shared" si="0"/>
        <v>0</v>
      </c>
      <c r="O5" s="4">
        <f t="shared" si="1"/>
        <v>0</v>
      </c>
      <c r="P5" s="9">
        <f t="shared" si="2"/>
        <v>0</v>
      </c>
      <c r="Q5" s="4"/>
    </row>
    <row r="6" spans="2:17" ht="15.75" x14ac:dyDescent="0.25">
      <c r="B6" t="s">
        <v>71</v>
      </c>
      <c r="C6" t="s">
        <v>33</v>
      </c>
      <c r="D6" t="s">
        <v>34</v>
      </c>
      <c r="E6" t="s">
        <v>35</v>
      </c>
      <c r="F6" s="1"/>
      <c r="G6" s="3">
        <v>1.05</v>
      </c>
      <c r="H6" s="4">
        <v>0.91</v>
      </c>
      <c r="K6" s="5">
        <v>8.2000000000000003E-2</v>
      </c>
      <c r="L6" s="4">
        <v>7.0000000000000007E-2</v>
      </c>
      <c r="M6" s="7"/>
      <c r="N6" s="4">
        <f t="shared" si="0"/>
        <v>0</v>
      </c>
      <c r="O6" s="4">
        <f t="shared" si="1"/>
        <v>0</v>
      </c>
      <c r="P6" s="9">
        <f t="shared" si="2"/>
        <v>0</v>
      </c>
      <c r="Q6" s="4"/>
    </row>
    <row r="7" spans="2:17" ht="15.75" x14ac:dyDescent="0.25">
      <c r="B7" t="s">
        <v>71</v>
      </c>
      <c r="C7" t="s">
        <v>33</v>
      </c>
      <c r="D7" t="s">
        <v>11</v>
      </c>
      <c r="E7" t="s">
        <v>36</v>
      </c>
      <c r="F7" s="1"/>
      <c r="G7" s="3">
        <v>1.3149999999999999</v>
      </c>
      <c r="H7" s="4">
        <v>1.145</v>
      </c>
      <c r="K7" s="5">
        <v>0.128</v>
      </c>
      <c r="L7" s="4">
        <v>8.5000000000000006E-2</v>
      </c>
      <c r="M7" s="7"/>
      <c r="N7" s="4">
        <f t="shared" si="0"/>
        <v>0</v>
      </c>
      <c r="O7" s="4">
        <f t="shared" si="1"/>
        <v>0</v>
      </c>
      <c r="P7" s="9">
        <f t="shared" si="2"/>
        <v>0</v>
      </c>
      <c r="Q7" s="4"/>
    </row>
    <row r="8" spans="2:17" ht="15.75" x14ac:dyDescent="0.25">
      <c r="B8" t="s">
        <v>71</v>
      </c>
      <c r="C8" t="s">
        <v>33</v>
      </c>
      <c r="D8" t="s">
        <v>14</v>
      </c>
      <c r="E8" t="s">
        <v>37</v>
      </c>
      <c r="F8" s="1"/>
      <c r="G8" s="3">
        <v>1.66</v>
      </c>
      <c r="H8" s="4">
        <v>1.44</v>
      </c>
      <c r="K8" s="5">
        <v>0.214</v>
      </c>
      <c r="L8" s="4">
        <v>0.11</v>
      </c>
      <c r="M8" s="7"/>
      <c r="N8" s="4">
        <f t="shared" si="0"/>
        <v>0</v>
      </c>
      <c r="O8" s="4">
        <f t="shared" si="1"/>
        <v>0</v>
      </c>
      <c r="P8" s="9">
        <f t="shared" si="2"/>
        <v>0</v>
      </c>
      <c r="Q8" s="4"/>
    </row>
    <row r="9" spans="2:17" ht="15.75" x14ac:dyDescent="0.25">
      <c r="B9" t="s">
        <v>71</v>
      </c>
      <c r="C9" t="s">
        <v>33</v>
      </c>
      <c r="D9" t="s">
        <v>17</v>
      </c>
      <c r="E9" t="s">
        <v>38</v>
      </c>
      <c r="F9" s="1"/>
      <c r="G9" s="3">
        <v>1.9</v>
      </c>
      <c r="H9" s="4">
        <v>1.65</v>
      </c>
      <c r="K9" s="5">
        <v>0.28199999999999997</v>
      </c>
      <c r="L9" s="4">
        <v>0.125</v>
      </c>
      <c r="M9" s="7"/>
      <c r="N9" s="4">
        <f t="shared" si="0"/>
        <v>0</v>
      </c>
      <c r="O9" s="4">
        <f t="shared" si="1"/>
        <v>0</v>
      </c>
      <c r="P9" s="9">
        <f t="shared" si="2"/>
        <v>0</v>
      </c>
      <c r="Q9" s="4"/>
    </row>
    <row r="10" spans="2:17" ht="15.75" x14ac:dyDescent="0.25">
      <c r="B10" t="s">
        <v>71</v>
      </c>
      <c r="C10" t="s">
        <v>33</v>
      </c>
      <c r="D10" t="s">
        <v>20</v>
      </c>
      <c r="E10" t="s">
        <v>39</v>
      </c>
      <c r="F10" s="1"/>
      <c r="G10" s="3">
        <v>2.375</v>
      </c>
      <c r="H10" s="4">
        <v>2.0449999999999999</v>
      </c>
      <c r="K10" s="5">
        <v>0.44519999999999998</v>
      </c>
      <c r="L10" s="4">
        <v>0.155</v>
      </c>
      <c r="M10" s="7"/>
      <c r="N10" s="4">
        <f t="shared" si="0"/>
        <v>0</v>
      </c>
      <c r="O10" s="4">
        <f t="shared" si="1"/>
        <v>0</v>
      </c>
      <c r="P10" s="9">
        <f t="shared" si="2"/>
        <v>0</v>
      </c>
      <c r="Q10" s="4"/>
    </row>
    <row r="11" spans="2:17" ht="15.75" x14ac:dyDescent="0.25">
      <c r="B11" t="s">
        <v>71</v>
      </c>
      <c r="C11" t="s">
        <v>33</v>
      </c>
      <c r="D11" t="s">
        <v>24</v>
      </c>
      <c r="E11" t="s">
        <v>40</v>
      </c>
      <c r="F11" s="1"/>
      <c r="G11" s="3">
        <v>2.875</v>
      </c>
      <c r="H11" s="4">
        <v>2.4449999999999998</v>
      </c>
      <c r="K11" s="5">
        <v>0.74399999999999999</v>
      </c>
      <c r="L11" s="4">
        <v>0.21299999999999999</v>
      </c>
      <c r="M11" s="7"/>
      <c r="N11" s="4">
        <f t="shared" si="0"/>
        <v>0</v>
      </c>
      <c r="O11" s="4">
        <f t="shared" si="1"/>
        <v>0</v>
      </c>
      <c r="P11" s="9">
        <f t="shared" si="2"/>
        <v>0</v>
      </c>
      <c r="Q11" s="4"/>
    </row>
    <row r="12" spans="2:17" ht="15.75" x14ac:dyDescent="0.25">
      <c r="B12" t="s">
        <v>71</v>
      </c>
      <c r="C12" t="s">
        <v>33</v>
      </c>
      <c r="D12" t="s">
        <v>27</v>
      </c>
      <c r="E12" t="s">
        <v>41</v>
      </c>
      <c r="F12" s="1"/>
      <c r="G12" s="3">
        <v>3.5</v>
      </c>
      <c r="H12" s="4">
        <v>3.0419999999999998</v>
      </c>
      <c r="K12" s="5">
        <v>0.97</v>
      </c>
      <c r="L12" s="4">
        <v>0.22600000000000001</v>
      </c>
      <c r="M12" s="7"/>
      <c r="N12" s="4">
        <f t="shared" si="0"/>
        <v>0</v>
      </c>
      <c r="O12" s="4">
        <f t="shared" si="1"/>
        <v>0</v>
      </c>
      <c r="P12" s="9">
        <f t="shared" si="2"/>
        <v>0</v>
      </c>
      <c r="Q12" s="4"/>
    </row>
    <row r="13" spans="2:17" ht="15.75" x14ac:dyDescent="0.25">
      <c r="B13" t="s">
        <v>71</v>
      </c>
      <c r="C13" t="s">
        <v>42</v>
      </c>
      <c r="D13" t="s">
        <v>69</v>
      </c>
      <c r="E13" t="s">
        <v>45</v>
      </c>
      <c r="F13" s="1">
        <v>13.5</v>
      </c>
      <c r="G13" s="3">
        <v>1.05</v>
      </c>
      <c r="H13" s="4">
        <v>0.85399999999999998</v>
      </c>
      <c r="I13" s="4">
        <v>7.8E-2</v>
      </c>
      <c r="J13" s="4">
        <v>9.8000000000000004E-2</v>
      </c>
      <c r="K13" s="5">
        <v>0.1095</v>
      </c>
      <c r="L13" s="4">
        <v>8.7999999999999995E-2</v>
      </c>
      <c r="M13" s="7"/>
      <c r="N13" s="4">
        <f t="shared" si="0"/>
        <v>0</v>
      </c>
      <c r="O13" s="4">
        <f t="shared" si="1"/>
        <v>0</v>
      </c>
      <c r="P13" s="9">
        <f t="shared" si="2"/>
        <v>0</v>
      </c>
      <c r="Q13" s="4"/>
    </row>
    <row r="14" spans="2:17" ht="15.75" x14ac:dyDescent="0.25">
      <c r="B14" t="s">
        <v>71</v>
      </c>
      <c r="C14" t="s">
        <v>42</v>
      </c>
      <c r="D14" t="s">
        <v>69</v>
      </c>
      <c r="E14" t="s">
        <v>45</v>
      </c>
      <c r="F14" s="1">
        <v>11</v>
      </c>
      <c r="G14" s="3">
        <v>1.05</v>
      </c>
      <c r="H14" s="4">
        <v>0.82</v>
      </c>
      <c r="I14" s="4">
        <v>9.5000000000000001E-2</v>
      </c>
      <c r="J14" s="4">
        <v>0.115</v>
      </c>
      <c r="K14" s="5">
        <v>0.12839999999999999</v>
      </c>
      <c r="L14" s="4">
        <v>0.105</v>
      </c>
      <c r="M14" s="7"/>
      <c r="N14" s="4">
        <f t="shared" si="0"/>
        <v>0</v>
      </c>
      <c r="O14" s="4">
        <f t="shared" si="1"/>
        <v>0</v>
      </c>
      <c r="P14" s="9">
        <f t="shared" si="2"/>
        <v>0</v>
      </c>
      <c r="Q14" s="4"/>
    </row>
    <row r="15" spans="2:17" ht="15.75" x14ac:dyDescent="0.25">
      <c r="B15" t="s">
        <v>71</v>
      </c>
      <c r="C15" t="s">
        <v>42</v>
      </c>
      <c r="D15" t="s">
        <v>69</v>
      </c>
      <c r="E15" t="s">
        <v>45</v>
      </c>
      <c r="F15" s="1" t="s">
        <v>43</v>
      </c>
      <c r="G15" s="3">
        <v>1.05</v>
      </c>
      <c r="H15" s="4">
        <v>0.78400000000000003</v>
      </c>
      <c r="I15" s="4">
        <v>0.113</v>
      </c>
      <c r="J15" s="4">
        <v>0.13300000000000001</v>
      </c>
      <c r="K15" s="5">
        <v>0.14749999999999999</v>
      </c>
      <c r="L15" s="4">
        <v>0.123</v>
      </c>
      <c r="M15" s="7"/>
      <c r="N15" s="4">
        <f t="shared" si="0"/>
        <v>0</v>
      </c>
      <c r="O15" s="4">
        <f t="shared" si="1"/>
        <v>0</v>
      </c>
      <c r="P15" s="9">
        <f t="shared" si="2"/>
        <v>0</v>
      </c>
      <c r="Q15" s="4"/>
    </row>
    <row r="16" spans="2:17" ht="15.75" x14ac:dyDescent="0.25">
      <c r="B16" t="s">
        <v>71</v>
      </c>
      <c r="C16" t="s">
        <v>42</v>
      </c>
      <c r="D16" t="s">
        <v>69</v>
      </c>
      <c r="E16" t="s">
        <v>45</v>
      </c>
      <c r="F16" s="1" t="s">
        <v>44</v>
      </c>
      <c r="G16" s="3">
        <v>1.05</v>
      </c>
      <c r="H16" s="4">
        <v>0.70199999999999996</v>
      </c>
      <c r="I16" s="4">
        <v>0.154</v>
      </c>
      <c r="J16" s="4">
        <v>0.17399999999999999</v>
      </c>
      <c r="K16" s="5">
        <v>0.188</v>
      </c>
      <c r="L16" s="4">
        <v>0.16400000000000001</v>
      </c>
      <c r="M16" s="7"/>
      <c r="N16" s="4">
        <f t="shared" si="0"/>
        <v>0</v>
      </c>
      <c r="O16" s="4">
        <f t="shared" si="1"/>
        <v>0</v>
      </c>
      <c r="P16" s="9">
        <f t="shared" si="2"/>
        <v>0</v>
      </c>
      <c r="Q16" s="4"/>
    </row>
    <row r="17" spans="2:17" ht="15.75" x14ac:dyDescent="0.25">
      <c r="B17" t="s">
        <v>71</v>
      </c>
      <c r="C17" t="s">
        <v>42</v>
      </c>
      <c r="D17" t="s">
        <v>46</v>
      </c>
      <c r="E17" t="s">
        <v>47</v>
      </c>
      <c r="F17" s="1">
        <v>13.5</v>
      </c>
      <c r="G17" s="3">
        <v>1.3149999999999999</v>
      </c>
      <c r="H17" s="4">
        <v>1.08</v>
      </c>
      <c r="I17" s="4">
        <v>9.7000000000000003E-2</v>
      </c>
      <c r="J17" s="4">
        <v>0.11700000000000001</v>
      </c>
      <c r="K17" s="5">
        <v>0.16719999999999999</v>
      </c>
      <c r="L17" s="4">
        <v>0.107</v>
      </c>
      <c r="M17" s="7"/>
      <c r="N17" s="4">
        <f t="shared" si="0"/>
        <v>0</v>
      </c>
      <c r="O17" s="4">
        <f t="shared" si="1"/>
        <v>0</v>
      </c>
      <c r="P17" s="9">
        <f t="shared" si="2"/>
        <v>0</v>
      </c>
      <c r="Q17" s="4"/>
    </row>
    <row r="18" spans="2:17" ht="15.75" x14ac:dyDescent="0.25">
      <c r="B18" t="s">
        <v>71</v>
      </c>
      <c r="C18" t="s">
        <v>42</v>
      </c>
      <c r="D18" t="s">
        <v>46</v>
      </c>
      <c r="E18" t="s">
        <v>47</v>
      </c>
      <c r="F18" s="1">
        <v>11</v>
      </c>
      <c r="G18" s="3">
        <v>1.3149999999999999</v>
      </c>
      <c r="H18" s="4">
        <v>1.036</v>
      </c>
      <c r="I18" s="4">
        <v>0.12</v>
      </c>
      <c r="J18" s="4">
        <v>0.14000000000000001</v>
      </c>
      <c r="K18" s="5">
        <v>0.1993</v>
      </c>
      <c r="L18" s="4">
        <v>0.13</v>
      </c>
      <c r="M18" s="7"/>
      <c r="N18" s="4">
        <f t="shared" si="0"/>
        <v>0</v>
      </c>
      <c r="O18" s="4">
        <f t="shared" si="1"/>
        <v>0</v>
      </c>
      <c r="P18" s="9">
        <f t="shared" si="2"/>
        <v>0</v>
      </c>
      <c r="Q18" s="4"/>
    </row>
    <row r="19" spans="2:17" ht="15.75" x14ac:dyDescent="0.25">
      <c r="B19" t="s">
        <v>71</v>
      </c>
      <c r="C19" t="s">
        <v>42</v>
      </c>
      <c r="D19" t="s">
        <v>46</v>
      </c>
      <c r="E19" t="s">
        <v>47</v>
      </c>
      <c r="F19" s="1" t="s">
        <v>43</v>
      </c>
      <c r="G19" s="3">
        <v>1.3149999999999999</v>
      </c>
      <c r="H19" s="4">
        <v>1.0089999999999999</v>
      </c>
      <c r="I19" s="4">
        <v>0.13300000000000001</v>
      </c>
      <c r="J19" s="4">
        <v>0.153</v>
      </c>
      <c r="K19" s="5">
        <v>0.21679999999999999</v>
      </c>
      <c r="L19" s="4">
        <v>0.14299999999999999</v>
      </c>
      <c r="M19" s="7"/>
      <c r="N19" s="4">
        <f t="shared" si="0"/>
        <v>0</v>
      </c>
      <c r="O19" s="4">
        <f t="shared" si="1"/>
        <v>0</v>
      </c>
      <c r="P19" s="9">
        <f t="shared" si="2"/>
        <v>0</v>
      </c>
      <c r="Q19" s="4"/>
    </row>
    <row r="20" spans="2:17" ht="15.75" x14ac:dyDescent="0.25">
      <c r="B20" t="s">
        <v>71</v>
      </c>
      <c r="C20" t="s">
        <v>42</v>
      </c>
      <c r="D20" t="s">
        <v>46</v>
      </c>
      <c r="E20" t="s">
        <v>47</v>
      </c>
      <c r="F20" s="1" t="s">
        <v>44</v>
      </c>
      <c r="G20" s="3">
        <v>1.3149999999999999</v>
      </c>
      <c r="H20" s="4">
        <v>0.91700000000000004</v>
      </c>
      <c r="I20" s="4">
        <v>0.17899999999999999</v>
      </c>
      <c r="J20" s="4">
        <v>0.19900000000000001</v>
      </c>
      <c r="K20" s="5">
        <v>0.27539999999999998</v>
      </c>
      <c r="L20" s="4">
        <v>0.189</v>
      </c>
      <c r="M20" s="7"/>
      <c r="N20" s="4">
        <f t="shared" si="0"/>
        <v>0</v>
      </c>
      <c r="O20" s="4">
        <f t="shared" si="1"/>
        <v>0</v>
      </c>
      <c r="P20" s="9">
        <f t="shared" si="2"/>
        <v>0</v>
      </c>
      <c r="Q20" s="4"/>
    </row>
    <row r="21" spans="2:17" ht="15.75" x14ac:dyDescent="0.25">
      <c r="B21" t="s">
        <v>71</v>
      </c>
      <c r="C21" t="s">
        <v>42</v>
      </c>
      <c r="D21" t="s">
        <v>48</v>
      </c>
      <c r="E21" t="s">
        <v>49</v>
      </c>
      <c r="F21" s="1">
        <v>13.5</v>
      </c>
      <c r="G21" s="3">
        <v>1.66</v>
      </c>
      <c r="H21" s="4">
        <v>1.3740000000000001</v>
      </c>
      <c r="I21" s="4">
        <v>0.123</v>
      </c>
      <c r="J21" s="4">
        <v>0.123</v>
      </c>
      <c r="K21" s="5">
        <v>0.16719999999999999</v>
      </c>
      <c r="L21" s="4">
        <v>0.107</v>
      </c>
      <c r="M21" s="7"/>
      <c r="N21" s="4">
        <f t="shared" si="0"/>
        <v>0</v>
      </c>
      <c r="O21" s="4">
        <f t="shared" si="1"/>
        <v>0</v>
      </c>
      <c r="P21" s="9">
        <f t="shared" si="2"/>
        <v>0</v>
      </c>
      <c r="Q21" s="4"/>
    </row>
    <row r="22" spans="2:17" ht="15.75" x14ac:dyDescent="0.25">
      <c r="B22" t="s">
        <v>71</v>
      </c>
      <c r="C22" t="s">
        <v>42</v>
      </c>
      <c r="D22" t="s">
        <v>48</v>
      </c>
      <c r="E22" t="s">
        <v>49</v>
      </c>
      <c r="F22" s="1">
        <v>11.5</v>
      </c>
      <c r="G22" s="3">
        <v>1.66</v>
      </c>
      <c r="H22" s="4">
        <v>1.3320000000000001</v>
      </c>
      <c r="I22" s="4">
        <v>0.14399999999999999</v>
      </c>
      <c r="J22" s="4">
        <v>0.14399999999999999</v>
      </c>
      <c r="K22" s="5">
        <v>0.1993</v>
      </c>
      <c r="L22" s="4">
        <v>0.13</v>
      </c>
      <c r="M22" s="7"/>
      <c r="N22" s="4">
        <f t="shared" si="0"/>
        <v>0</v>
      </c>
      <c r="O22" s="4">
        <f t="shared" si="1"/>
        <v>0</v>
      </c>
      <c r="P22" s="9">
        <f t="shared" si="2"/>
        <v>0</v>
      </c>
      <c r="Q22" s="4"/>
    </row>
    <row r="23" spans="2:17" ht="15.75" x14ac:dyDescent="0.25">
      <c r="B23" t="s">
        <v>71</v>
      </c>
      <c r="C23" t="s">
        <v>42</v>
      </c>
      <c r="D23" t="s">
        <v>48</v>
      </c>
      <c r="E23" t="s">
        <v>49</v>
      </c>
      <c r="F23" s="1">
        <v>11</v>
      </c>
      <c r="G23" s="3">
        <v>1.66</v>
      </c>
      <c r="H23" s="4">
        <v>1.3180000000000001</v>
      </c>
      <c r="I23" s="4">
        <v>0.151</v>
      </c>
      <c r="J23" s="4">
        <v>0.151</v>
      </c>
      <c r="K23" s="5">
        <v>0.31230000000000002</v>
      </c>
      <c r="L23" s="4">
        <v>0.161</v>
      </c>
      <c r="M23" s="7"/>
      <c r="N23" s="4">
        <f t="shared" si="0"/>
        <v>0</v>
      </c>
      <c r="O23" s="4">
        <f t="shared" si="1"/>
        <v>0</v>
      </c>
      <c r="P23" s="9">
        <f t="shared" si="2"/>
        <v>0</v>
      </c>
      <c r="Q23" s="4"/>
    </row>
    <row r="24" spans="2:17" ht="15.75" x14ac:dyDescent="0.25">
      <c r="B24" t="s">
        <v>71</v>
      </c>
      <c r="C24" t="s">
        <v>42</v>
      </c>
      <c r="D24" t="s">
        <v>48</v>
      </c>
      <c r="E24" t="s">
        <v>49</v>
      </c>
      <c r="F24" s="1" t="s">
        <v>43</v>
      </c>
      <c r="G24" s="3">
        <v>1.66</v>
      </c>
      <c r="H24" s="4">
        <v>1.34</v>
      </c>
      <c r="I24" s="4">
        <v>0.14000000000000001</v>
      </c>
      <c r="J24" s="4">
        <v>0.14000000000000001</v>
      </c>
      <c r="K24" s="5">
        <v>0.21679999999999999</v>
      </c>
      <c r="L24" s="4">
        <v>0.14299999999999999</v>
      </c>
      <c r="M24" s="7"/>
      <c r="N24" s="4">
        <f t="shared" si="0"/>
        <v>0</v>
      </c>
      <c r="O24" s="4">
        <f t="shared" si="1"/>
        <v>0</v>
      </c>
      <c r="P24" s="9">
        <f t="shared" si="2"/>
        <v>0</v>
      </c>
      <c r="Q24" s="4"/>
    </row>
    <row r="25" spans="2:17" ht="15.75" x14ac:dyDescent="0.25">
      <c r="B25" t="s">
        <v>71</v>
      </c>
      <c r="C25" t="s">
        <v>42</v>
      </c>
      <c r="D25" t="s">
        <v>48</v>
      </c>
      <c r="E25" t="s">
        <v>49</v>
      </c>
      <c r="F25" s="1" t="s">
        <v>44</v>
      </c>
      <c r="G25" s="3">
        <v>1.66</v>
      </c>
      <c r="H25" s="4">
        <v>1.232</v>
      </c>
      <c r="I25" s="4">
        <v>0.191</v>
      </c>
      <c r="J25" s="4">
        <v>0.191</v>
      </c>
      <c r="K25" s="5">
        <v>0.27539999999999998</v>
      </c>
      <c r="L25" s="4">
        <v>0.189</v>
      </c>
      <c r="M25" s="7"/>
      <c r="N25" s="4">
        <f t="shared" si="0"/>
        <v>0</v>
      </c>
      <c r="O25" s="4">
        <f t="shared" si="1"/>
        <v>0</v>
      </c>
      <c r="P25" s="9">
        <f t="shared" si="2"/>
        <v>0</v>
      </c>
      <c r="Q25" s="4"/>
    </row>
    <row r="26" spans="2:17" ht="15.75" x14ac:dyDescent="0.25">
      <c r="B26" t="s">
        <v>71</v>
      </c>
      <c r="C26" t="s">
        <v>42</v>
      </c>
      <c r="D26" t="s">
        <v>50</v>
      </c>
      <c r="E26" t="s">
        <v>51</v>
      </c>
      <c r="F26" s="1">
        <v>13.5</v>
      </c>
      <c r="G26" s="3">
        <v>1.9</v>
      </c>
      <c r="H26" s="4">
        <v>1.579</v>
      </c>
      <c r="I26" s="4">
        <v>0.14099999999999999</v>
      </c>
      <c r="J26" s="4">
        <v>0.161</v>
      </c>
      <c r="K26" s="5">
        <v>0.3417</v>
      </c>
      <c r="L26" s="4">
        <v>0.151</v>
      </c>
      <c r="M26" s="7"/>
      <c r="N26" s="4">
        <f t="shared" si="0"/>
        <v>0</v>
      </c>
      <c r="O26" s="4">
        <f t="shared" si="1"/>
        <v>0</v>
      </c>
      <c r="P26" s="9">
        <f t="shared" si="2"/>
        <v>0</v>
      </c>
      <c r="Q26" s="4"/>
    </row>
    <row r="27" spans="2:17" ht="15.75" x14ac:dyDescent="0.25">
      <c r="B27" t="s">
        <v>71</v>
      </c>
      <c r="C27" t="s">
        <v>42</v>
      </c>
      <c r="D27" t="s">
        <v>50</v>
      </c>
      <c r="E27" t="s">
        <v>51</v>
      </c>
      <c r="F27" s="1">
        <v>11.5</v>
      </c>
      <c r="G27" s="3">
        <v>1.9</v>
      </c>
      <c r="H27" s="4">
        <v>1.53</v>
      </c>
      <c r="I27" s="4">
        <v>0.16500000000000001</v>
      </c>
      <c r="J27" s="4">
        <v>0.185</v>
      </c>
      <c r="K27" s="5">
        <v>0.3906</v>
      </c>
      <c r="L27" s="4">
        <v>0.17499999999999999</v>
      </c>
      <c r="M27" s="7"/>
      <c r="N27" s="4">
        <f t="shared" si="0"/>
        <v>0</v>
      </c>
      <c r="O27" s="4">
        <f t="shared" si="1"/>
        <v>0</v>
      </c>
      <c r="P27" s="9">
        <f t="shared" si="2"/>
        <v>0</v>
      </c>
      <c r="Q27" s="4"/>
    </row>
    <row r="28" spans="2:17" ht="15.75" x14ac:dyDescent="0.25">
      <c r="B28" t="s">
        <v>71</v>
      </c>
      <c r="C28" t="s">
        <v>42</v>
      </c>
      <c r="D28" t="s">
        <v>50</v>
      </c>
      <c r="E28" t="s">
        <v>51</v>
      </c>
      <c r="F28" s="1">
        <v>11</v>
      </c>
      <c r="G28" s="3">
        <v>1.9</v>
      </c>
      <c r="H28" s="4">
        <v>1.5149999999999999</v>
      </c>
      <c r="I28" s="4">
        <v>0.17299999999999999</v>
      </c>
      <c r="J28" s="4">
        <v>0.19400000000000001</v>
      </c>
      <c r="K28" s="5">
        <v>0.40649999999999997</v>
      </c>
      <c r="L28" s="4">
        <v>0.183</v>
      </c>
      <c r="M28" s="7"/>
      <c r="N28" s="4">
        <f t="shared" si="0"/>
        <v>0</v>
      </c>
      <c r="O28" s="4">
        <f t="shared" si="1"/>
        <v>0</v>
      </c>
      <c r="P28" s="9">
        <f t="shared" si="2"/>
        <v>0</v>
      </c>
      <c r="Q28" s="4"/>
    </row>
    <row r="29" spans="2:17" ht="15.75" x14ac:dyDescent="0.25">
      <c r="B29" t="s">
        <v>71</v>
      </c>
      <c r="C29" t="s">
        <v>42</v>
      </c>
      <c r="D29" t="s">
        <v>50</v>
      </c>
      <c r="E29" t="s">
        <v>51</v>
      </c>
      <c r="F29" s="1" t="s">
        <v>43</v>
      </c>
      <c r="G29" s="3">
        <v>1.9</v>
      </c>
      <c r="H29" s="4">
        <v>1.57</v>
      </c>
      <c r="I29" s="4">
        <v>0.14499999999999999</v>
      </c>
      <c r="J29" s="4">
        <v>0.16500000000000001</v>
      </c>
      <c r="K29" s="5">
        <v>0.35</v>
      </c>
      <c r="L29" s="4">
        <v>0.155</v>
      </c>
      <c r="M29" s="7"/>
      <c r="N29" s="4">
        <f t="shared" si="0"/>
        <v>0</v>
      </c>
      <c r="O29" s="4">
        <f t="shared" si="1"/>
        <v>0</v>
      </c>
      <c r="P29" s="9">
        <f t="shared" si="2"/>
        <v>0</v>
      </c>
      <c r="Q29" s="4"/>
    </row>
    <row r="30" spans="2:17" ht="15.75" x14ac:dyDescent="0.25">
      <c r="B30" t="s">
        <v>71</v>
      </c>
      <c r="C30" t="s">
        <v>42</v>
      </c>
      <c r="D30" t="s">
        <v>50</v>
      </c>
      <c r="E30" t="s">
        <v>51</v>
      </c>
      <c r="F30" s="1" t="s">
        <v>44</v>
      </c>
      <c r="G30" s="3">
        <v>1.9</v>
      </c>
      <c r="H30" s="4">
        <v>1.452</v>
      </c>
      <c r="I30" s="4">
        <v>0.2</v>
      </c>
      <c r="J30" s="4">
        <v>0.224</v>
      </c>
      <c r="K30" s="5">
        <v>0.46300000000000002</v>
      </c>
      <c r="L30" s="4">
        <v>0.21199999999999999</v>
      </c>
      <c r="M30" s="7"/>
      <c r="N30" s="4">
        <f t="shared" si="0"/>
        <v>0</v>
      </c>
      <c r="O30" s="4">
        <f t="shared" si="1"/>
        <v>0</v>
      </c>
      <c r="P30" s="9">
        <f t="shared" si="2"/>
        <v>0</v>
      </c>
      <c r="Q30" s="4"/>
    </row>
    <row r="31" spans="2:17" ht="15.75" x14ac:dyDescent="0.25">
      <c r="B31" t="s">
        <v>71</v>
      </c>
      <c r="C31" t="s">
        <v>42</v>
      </c>
      <c r="D31" t="s">
        <v>52</v>
      </c>
      <c r="E31" t="s">
        <v>53</v>
      </c>
      <c r="F31" s="1">
        <v>13.5</v>
      </c>
      <c r="G31" s="3">
        <v>2.375</v>
      </c>
      <c r="H31" s="4">
        <v>1.9810000000000001</v>
      </c>
      <c r="I31" s="4">
        <v>0.17599999999999999</v>
      </c>
      <c r="J31" s="4">
        <v>0.19700000000000001</v>
      </c>
      <c r="K31" s="5">
        <v>0.52680000000000005</v>
      </c>
      <c r="L31" s="4">
        <v>0.186</v>
      </c>
      <c r="M31" s="7"/>
      <c r="N31" s="4">
        <f t="shared" si="0"/>
        <v>0</v>
      </c>
      <c r="O31" s="4">
        <f t="shared" si="1"/>
        <v>0</v>
      </c>
      <c r="P31" s="9">
        <f t="shared" si="2"/>
        <v>0</v>
      </c>
      <c r="Q31" s="4"/>
    </row>
    <row r="32" spans="2:17" ht="15.75" x14ac:dyDescent="0.25">
      <c r="B32" t="s">
        <v>71</v>
      </c>
      <c r="C32" t="s">
        <v>42</v>
      </c>
      <c r="D32" t="s">
        <v>52</v>
      </c>
      <c r="E32" t="s">
        <v>53</v>
      </c>
      <c r="F32" s="1">
        <v>11</v>
      </c>
      <c r="G32" s="3">
        <v>2.375</v>
      </c>
      <c r="H32" s="4">
        <v>1.891</v>
      </c>
      <c r="I32" s="4">
        <v>0.216</v>
      </c>
      <c r="J32" s="4">
        <v>0.24199999999999999</v>
      </c>
      <c r="K32" s="5">
        <v>0.63580000000000003</v>
      </c>
      <c r="L32" s="4">
        <v>0.22900000000000001</v>
      </c>
      <c r="M32" s="7"/>
      <c r="N32" s="4">
        <f t="shared" si="0"/>
        <v>0</v>
      </c>
      <c r="O32" s="4">
        <f t="shared" si="1"/>
        <v>0</v>
      </c>
      <c r="P32" s="9">
        <f t="shared" si="2"/>
        <v>0</v>
      </c>
      <c r="Q32" s="4"/>
    </row>
    <row r="33" spans="2:17" ht="15.75" x14ac:dyDescent="0.25">
      <c r="B33" t="s">
        <v>71</v>
      </c>
      <c r="C33" t="s">
        <v>42</v>
      </c>
      <c r="D33" t="s">
        <v>52</v>
      </c>
      <c r="E33" t="s">
        <v>53</v>
      </c>
      <c r="F33" s="1" t="s">
        <v>43</v>
      </c>
      <c r="G33" s="3">
        <v>2.375</v>
      </c>
      <c r="H33" s="4">
        <v>2.0270000000000001</v>
      </c>
      <c r="I33" s="4">
        <v>0.154</v>
      </c>
      <c r="J33" s="4">
        <v>0.17399999999999999</v>
      </c>
      <c r="K33" s="5">
        <v>0.46920000000000001</v>
      </c>
      <c r="L33" s="4">
        <v>0.16400000000000001</v>
      </c>
      <c r="M33" s="7"/>
      <c r="N33" s="4">
        <f t="shared" si="0"/>
        <v>0</v>
      </c>
      <c r="O33" s="4">
        <f t="shared" si="1"/>
        <v>0</v>
      </c>
      <c r="P33" s="9">
        <f t="shared" si="2"/>
        <v>0</v>
      </c>
      <c r="Q33" s="4"/>
    </row>
    <row r="34" spans="2:17" ht="15.75" x14ac:dyDescent="0.25">
      <c r="B34" t="s">
        <v>71</v>
      </c>
      <c r="C34" t="s">
        <v>42</v>
      </c>
      <c r="D34" t="s">
        <v>52</v>
      </c>
      <c r="E34" t="s">
        <v>53</v>
      </c>
      <c r="F34" s="1" t="s">
        <v>44</v>
      </c>
      <c r="G34" s="3">
        <v>2.375</v>
      </c>
      <c r="H34" s="4">
        <v>1.887</v>
      </c>
      <c r="I34" s="4">
        <v>0.218</v>
      </c>
      <c r="J34" s="4">
        <v>0.24399999999999999</v>
      </c>
      <c r="K34" s="5">
        <v>0.64080000000000004</v>
      </c>
      <c r="L34" s="4">
        <v>0.23100000000000001</v>
      </c>
      <c r="M34" s="7"/>
      <c r="N34" s="4">
        <f t="shared" ref="N34:N65" si="3">$K34*$M34</f>
        <v>0</v>
      </c>
      <c r="O34" s="4">
        <f t="shared" ref="O34:O65" si="4">$N34*60</f>
        <v>0</v>
      </c>
      <c r="P34" s="9">
        <f t="shared" si="2"/>
        <v>0</v>
      </c>
      <c r="Q34" s="4"/>
    </row>
    <row r="35" spans="2:17" ht="15.75" x14ac:dyDescent="0.25">
      <c r="B35" t="s">
        <v>71</v>
      </c>
      <c r="C35" t="s">
        <v>42</v>
      </c>
      <c r="D35" t="s">
        <v>54</v>
      </c>
      <c r="E35" t="s">
        <v>55</v>
      </c>
      <c r="F35" s="1">
        <v>13.5</v>
      </c>
      <c r="G35" s="3">
        <v>2.875</v>
      </c>
      <c r="H35" s="4">
        <v>2.3969999999999998</v>
      </c>
      <c r="I35" s="4">
        <v>0.21299999999999999</v>
      </c>
      <c r="J35" s="4">
        <v>0.23899999999999999</v>
      </c>
      <c r="K35" s="5">
        <v>0.77459999999999996</v>
      </c>
      <c r="L35" s="4">
        <v>0.22600000000000001</v>
      </c>
      <c r="M35" s="7"/>
      <c r="N35" s="4">
        <f t="shared" si="3"/>
        <v>0</v>
      </c>
      <c r="O35" s="4">
        <f t="shared" si="4"/>
        <v>0</v>
      </c>
      <c r="P35" s="9">
        <f t="shared" si="2"/>
        <v>0</v>
      </c>
      <c r="Q35" s="4"/>
    </row>
    <row r="36" spans="2:17" ht="15.75" x14ac:dyDescent="0.25">
      <c r="B36" t="s">
        <v>71</v>
      </c>
      <c r="C36" t="s">
        <v>42</v>
      </c>
      <c r="D36" t="s">
        <v>54</v>
      </c>
      <c r="E36" t="s">
        <v>55</v>
      </c>
      <c r="F36" s="1">
        <v>11</v>
      </c>
      <c r="G36" s="3">
        <v>2.875</v>
      </c>
      <c r="H36" s="4">
        <v>2.2879999999999998</v>
      </c>
      <c r="I36" s="4">
        <v>0.26100000000000001</v>
      </c>
      <c r="J36" s="4">
        <v>0.29299999999999998</v>
      </c>
      <c r="K36" s="5">
        <v>0.93110000000000004</v>
      </c>
      <c r="L36" s="4">
        <v>0.27700000000000002</v>
      </c>
      <c r="M36" s="7"/>
      <c r="N36" s="4">
        <f t="shared" si="3"/>
        <v>0</v>
      </c>
      <c r="O36" s="4">
        <f t="shared" si="4"/>
        <v>0</v>
      </c>
      <c r="P36" s="9">
        <f t="shared" si="2"/>
        <v>0</v>
      </c>
      <c r="Q36" s="4"/>
    </row>
    <row r="37" spans="2:17" ht="15.75" x14ac:dyDescent="0.25">
      <c r="B37" t="s">
        <v>71</v>
      </c>
      <c r="C37" t="s">
        <v>42</v>
      </c>
      <c r="D37" t="s">
        <v>54</v>
      </c>
      <c r="E37" t="s">
        <v>55</v>
      </c>
      <c r="F37" s="1" t="s">
        <v>43</v>
      </c>
      <c r="G37" s="3">
        <v>2.875</v>
      </c>
      <c r="H37" s="4">
        <v>2.4209999999999998</v>
      </c>
      <c r="I37" s="4">
        <v>0.20300000000000001</v>
      </c>
      <c r="J37" s="4">
        <v>0.22700000000000001</v>
      </c>
      <c r="K37" s="5">
        <v>0.74</v>
      </c>
      <c r="L37" s="4">
        <v>0.215</v>
      </c>
      <c r="M37" s="7"/>
      <c r="N37" s="4">
        <f t="shared" si="3"/>
        <v>0</v>
      </c>
      <c r="O37" s="4">
        <f t="shared" si="4"/>
        <v>0</v>
      </c>
      <c r="P37" s="9">
        <f t="shared" si="2"/>
        <v>0</v>
      </c>
      <c r="Q37" s="4"/>
    </row>
    <row r="38" spans="2:17" ht="15.75" x14ac:dyDescent="0.25">
      <c r="B38" t="s">
        <v>71</v>
      </c>
      <c r="C38" t="s">
        <v>42</v>
      </c>
      <c r="D38" t="s">
        <v>54</v>
      </c>
      <c r="E38" t="s">
        <v>55</v>
      </c>
      <c r="F38" s="1" t="s">
        <v>44</v>
      </c>
      <c r="G38" s="3">
        <v>2.875</v>
      </c>
      <c r="H38" s="4">
        <v>2.2570000000000001</v>
      </c>
      <c r="I38" s="4">
        <v>0.27600000000000002</v>
      </c>
      <c r="J38" s="4">
        <v>0.309</v>
      </c>
      <c r="K38" s="5">
        <v>0.97740000000000005</v>
      </c>
      <c r="L38" s="4">
        <v>0.29299999999999998</v>
      </c>
      <c r="M38" s="7"/>
      <c r="N38" s="4">
        <f t="shared" si="3"/>
        <v>0</v>
      </c>
      <c r="O38" s="4">
        <f t="shared" si="4"/>
        <v>0</v>
      </c>
      <c r="P38" s="9">
        <f t="shared" si="2"/>
        <v>0</v>
      </c>
      <c r="Q38" s="4"/>
    </row>
    <row r="39" spans="2:17" ht="15.75" x14ac:dyDescent="0.25">
      <c r="B39" t="s">
        <v>71</v>
      </c>
      <c r="C39" t="s">
        <v>42</v>
      </c>
      <c r="D39" t="s">
        <v>56</v>
      </c>
      <c r="E39" t="s">
        <v>57</v>
      </c>
      <c r="F39" s="1">
        <v>13.5</v>
      </c>
      <c r="G39" s="3">
        <v>3.5</v>
      </c>
      <c r="H39" s="4">
        <v>2.919</v>
      </c>
      <c r="I39" s="4">
        <v>0.25900000000000001</v>
      </c>
      <c r="J39" s="4">
        <v>0.28999999999999998</v>
      </c>
      <c r="K39" s="5">
        <v>1.1436999999999999</v>
      </c>
      <c r="L39" s="4">
        <v>0.27400000000000002</v>
      </c>
      <c r="M39" s="7"/>
      <c r="N39" s="4">
        <f t="shared" si="3"/>
        <v>0</v>
      </c>
      <c r="O39" s="4">
        <f t="shared" si="4"/>
        <v>0</v>
      </c>
      <c r="P39" s="9">
        <f t="shared" si="2"/>
        <v>0</v>
      </c>
      <c r="Q39" s="4"/>
    </row>
    <row r="40" spans="2:17" ht="15.75" x14ac:dyDescent="0.25">
      <c r="B40" t="s">
        <v>71</v>
      </c>
      <c r="C40" t="s">
        <v>42</v>
      </c>
      <c r="D40" t="s">
        <v>56</v>
      </c>
      <c r="E40" t="s">
        <v>57</v>
      </c>
      <c r="F40" s="1">
        <v>11</v>
      </c>
      <c r="G40" s="3">
        <v>3.5</v>
      </c>
      <c r="H40" s="4">
        <v>2.7879999999999998</v>
      </c>
      <c r="I40" s="4">
        <v>0.318</v>
      </c>
      <c r="J40" s="4">
        <v>0.35599999999999998</v>
      </c>
      <c r="K40" s="5">
        <v>1.3792</v>
      </c>
      <c r="L40" s="4">
        <v>0.33700000000000002</v>
      </c>
      <c r="M40" s="7"/>
      <c r="N40" s="4">
        <f t="shared" si="3"/>
        <v>0</v>
      </c>
      <c r="O40" s="4">
        <f t="shared" si="4"/>
        <v>0</v>
      </c>
      <c r="P40" s="9">
        <f t="shared" si="2"/>
        <v>0</v>
      </c>
      <c r="Q40" s="4"/>
    </row>
    <row r="41" spans="2:17" ht="15.75" x14ac:dyDescent="0.25">
      <c r="B41" t="s">
        <v>71</v>
      </c>
      <c r="C41" t="s">
        <v>42</v>
      </c>
      <c r="D41" t="s">
        <v>56</v>
      </c>
      <c r="E41" t="s">
        <v>57</v>
      </c>
      <c r="F41" s="1" t="s">
        <v>43</v>
      </c>
      <c r="G41" s="3">
        <v>3.5</v>
      </c>
      <c r="H41" s="4">
        <v>3.016</v>
      </c>
      <c r="I41" s="4">
        <v>0.216</v>
      </c>
      <c r="J41" s="4">
        <v>0.24199999999999999</v>
      </c>
      <c r="K41" s="5">
        <v>0.96919999999999995</v>
      </c>
      <c r="L41" s="4">
        <v>0.22900000000000001</v>
      </c>
      <c r="M41" s="7"/>
      <c r="N41" s="4">
        <f t="shared" si="3"/>
        <v>0</v>
      </c>
      <c r="O41" s="4">
        <f t="shared" si="4"/>
        <v>0</v>
      </c>
      <c r="P41" s="9">
        <f t="shared" si="2"/>
        <v>0</v>
      </c>
      <c r="Q41" s="4"/>
    </row>
    <row r="42" spans="2:17" ht="15.75" x14ac:dyDescent="0.25">
      <c r="B42" t="s">
        <v>71</v>
      </c>
      <c r="C42" t="s">
        <v>42</v>
      </c>
      <c r="D42" t="s">
        <v>56</v>
      </c>
      <c r="E42" t="s">
        <v>57</v>
      </c>
      <c r="F42" s="1" t="s">
        <v>44</v>
      </c>
      <c r="G42" s="3">
        <v>3.5</v>
      </c>
      <c r="H42" s="4">
        <v>2.8279999999999998</v>
      </c>
      <c r="I42" s="4">
        <v>0.3</v>
      </c>
      <c r="J42" s="4">
        <v>0.33600000000000002</v>
      </c>
      <c r="K42" s="5">
        <v>1.3091999999999999</v>
      </c>
      <c r="L42" s="4">
        <v>0.318</v>
      </c>
      <c r="M42" s="7"/>
      <c r="N42" s="4">
        <f t="shared" si="3"/>
        <v>0</v>
      </c>
      <c r="O42" s="4">
        <f t="shared" si="4"/>
        <v>0</v>
      </c>
      <c r="P42" s="9">
        <f t="shared" si="2"/>
        <v>0</v>
      </c>
      <c r="Q42" s="4"/>
    </row>
    <row r="43" spans="2:17" ht="15.75" x14ac:dyDescent="0.25">
      <c r="B43" t="s">
        <v>71</v>
      </c>
      <c r="C43" t="s">
        <v>42</v>
      </c>
      <c r="D43" t="s">
        <v>58</v>
      </c>
      <c r="E43" t="s">
        <v>59</v>
      </c>
      <c r="F43" s="1">
        <v>13.5</v>
      </c>
      <c r="G43" s="3">
        <v>4.5</v>
      </c>
      <c r="H43" s="4">
        <v>3.7530000000000001</v>
      </c>
      <c r="I43" s="4">
        <v>0.33300000000000002</v>
      </c>
      <c r="J43" s="4">
        <v>0.373</v>
      </c>
      <c r="K43" s="5">
        <v>1.8940999999999999</v>
      </c>
      <c r="L43" s="4">
        <v>0.35299999999999998</v>
      </c>
      <c r="M43" s="7"/>
      <c r="N43" s="4">
        <f t="shared" si="3"/>
        <v>0</v>
      </c>
      <c r="O43" s="4">
        <f t="shared" si="4"/>
        <v>0</v>
      </c>
      <c r="P43" s="9">
        <f t="shared" si="2"/>
        <v>0</v>
      </c>
      <c r="Q43" s="4"/>
    </row>
    <row r="44" spans="2:17" ht="15.75" x14ac:dyDescent="0.25">
      <c r="B44" t="s">
        <v>71</v>
      </c>
      <c r="C44" t="s">
        <v>42</v>
      </c>
      <c r="D44" t="s">
        <v>58</v>
      </c>
      <c r="E44" t="s">
        <v>59</v>
      </c>
      <c r="F44" s="1">
        <v>11</v>
      </c>
      <c r="G44" s="3">
        <v>4.5</v>
      </c>
      <c r="H44" s="4">
        <v>3.5840000000000001</v>
      </c>
      <c r="I44" s="4">
        <v>0.40899999999999997</v>
      </c>
      <c r="J44" s="4">
        <v>0.45800000000000002</v>
      </c>
      <c r="K44" s="5">
        <v>2.2831999999999999</v>
      </c>
      <c r="L44" s="4">
        <v>0.434</v>
      </c>
      <c r="M44" s="7"/>
      <c r="N44" s="4">
        <f t="shared" si="3"/>
        <v>0</v>
      </c>
      <c r="O44" s="4">
        <f t="shared" si="4"/>
        <v>0</v>
      </c>
      <c r="P44" s="9">
        <f t="shared" si="2"/>
        <v>0</v>
      </c>
      <c r="Q44" s="4"/>
    </row>
    <row r="45" spans="2:17" ht="15.75" x14ac:dyDescent="0.25">
      <c r="B45" t="s">
        <v>71</v>
      </c>
      <c r="C45" t="s">
        <v>42</v>
      </c>
      <c r="D45" t="s">
        <v>58</v>
      </c>
      <c r="E45" t="s">
        <v>59</v>
      </c>
      <c r="F45" s="1" t="s">
        <v>43</v>
      </c>
      <c r="G45" s="3">
        <v>4.5</v>
      </c>
      <c r="H45" s="4">
        <v>3.97</v>
      </c>
      <c r="I45" s="4">
        <v>0.23699999999999999</v>
      </c>
      <c r="J45" s="4">
        <v>0.26500000000000001</v>
      </c>
      <c r="K45" s="5">
        <v>1.3851</v>
      </c>
      <c r="L45" s="4">
        <v>0.252</v>
      </c>
      <c r="M45" s="7"/>
      <c r="N45" s="4">
        <f t="shared" si="3"/>
        <v>0</v>
      </c>
      <c r="O45" s="4">
        <f t="shared" si="4"/>
        <v>0</v>
      </c>
      <c r="P45" s="9">
        <f t="shared" si="2"/>
        <v>0</v>
      </c>
      <c r="Q45" s="4"/>
    </row>
    <row r="46" spans="2:17" ht="15.75" x14ac:dyDescent="0.25">
      <c r="B46" t="s">
        <v>71</v>
      </c>
      <c r="C46" t="s">
        <v>42</v>
      </c>
      <c r="D46" t="s">
        <v>58</v>
      </c>
      <c r="E46" t="s">
        <v>59</v>
      </c>
      <c r="F46" s="1" t="s">
        <v>44</v>
      </c>
      <c r="G46" s="3">
        <v>4.5</v>
      </c>
      <c r="H46" s="4">
        <v>3.746</v>
      </c>
      <c r="I46" s="4">
        <v>0.33700000000000002</v>
      </c>
      <c r="J46" s="4">
        <v>0.377</v>
      </c>
      <c r="K46" s="5">
        <v>1.9137</v>
      </c>
      <c r="L46" s="4">
        <v>0.35699999999999998</v>
      </c>
      <c r="M46" s="7"/>
      <c r="N46" s="4">
        <f t="shared" si="3"/>
        <v>0</v>
      </c>
      <c r="O46" s="4">
        <f t="shared" si="4"/>
        <v>0</v>
      </c>
      <c r="P46" s="9">
        <f t="shared" si="2"/>
        <v>0</v>
      </c>
      <c r="Q46" s="4"/>
    </row>
    <row r="47" spans="2:17" ht="15.75" x14ac:dyDescent="0.25">
      <c r="B47" t="s">
        <v>71</v>
      </c>
      <c r="C47" t="s">
        <v>42</v>
      </c>
      <c r="D47" t="s">
        <v>60</v>
      </c>
      <c r="E47" t="s">
        <v>61</v>
      </c>
      <c r="F47" s="1">
        <v>13.5</v>
      </c>
      <c r="G47" s="3">
        <v>5.5629999999999997</v>
      </c>
      <c r="H47" s="4">
        <v>4.6390000000000002</v>
      </c>
      <c r="I47" s="4">
        <v>0.41199999999999998</v>
      </c>
      <c r="J47" s="4">
        <v>0.46100000000000002</v>
      </c>
      <c r="K47" s="5">
        <v>2.8982999999999999</v>
      </c>
      <c r="L47" s="4">
        <v>0.437</v>
      </c>
      <c r="M47" s="7"/>
      <c r="N47" s="4">
        <f t="shared" si="3"/>
        <v>0</v>
      </c>
      <c r="O47" s="4">
        <f t="shared" si="4"/>
        <v>0</v>
      </c>
      <c r="P47" s="9">
        <f t="shared" si="2"/>
        <v>0</v>
      </c>
      <c r="Q47" s="4"/>
    </row>
    <row r="48" spans="2:17" ht="15.75" x14ac:dyDescent="0.25">
      <c r="B48" t="s">
        <v>71</v>
      </c>
      <c r="C48" t="s">
        <v>42</v>
      </c>
      <c r="D48" t="s">
        <v>60</v>
      </c>
      <c r="E48" t="s">
        <v>61</v>
      </c>
      <c r="F48" s="1">
        <v>11</v>
      </c>
      <c r="G48" s="3">
        <v>5.5629999999999997</v>
      </c>
      <c r="H48" s="4">
        <v>4.43</v>
      </c>
      <c r="I48" s="4">
        <v>0.50600000000000001</v>
      </c>
      <c r="J48" s="4">
        <v>0.56699999999999995</v>
      </c>
      <c r="K48" s="5">
        <v>3.4863</v>
      </c>
      <c r="L48" s="4">
        <v>0.53600000000000003</v>
      </c>
      <c r="M48" s="7"/>
      <c r="N48" s="4">
        <f t="shared" si="3"/>
        <v>0</v>
      </c>
      <c r="O48" s="4">
        <f t="shared" si="4"/>
        <v>0</v>
      </c>
      <c r="P48" s="9">
        <f t="shared" si="2"/>
        <v>0</v>
      </c>
      <c r="Q48" s="4"/>
    </row>
    <row r="49" spans="2:17" ht="15.75" x14ac:dyDescent="0.25">
      <c r="B49" t="s">
        <v>71</v>
      </c>
      <c r="C49" t="s">
        <v>42</v>
      </c>
      <c r="D49" t="s">
        <v>62</v>
      </c>
      <c r="E49" t="s">
        <v>63</v>
      </c>
      <c r="F49" s="1">
        <v>13.5</v>
      </c>
      <c r="G49" s="3">
        <v>6.625</v>
      </c>
      <c r="H49" s="4">
        <v>5.5259999999999998</v>
      </c>
      <c r="I49" s="4">
        <v>0.49099999999999999</v>
      </c>
      <c r="J49" s="4">
        <v>0.55000000000000004</v>
      </c>
      <c r="K49" s="5">
        <v>4.1074999999999999</v>
      </c>
      <c r="L49" s="4">
        <v>0.52</v>
      </c>
      <c r="M49" s="7"/>
      <c r="N49" s="4">
        <f t="shared" si="3"/>
        <v>0</v>
      </c>
      <c r="O49" s="4">
        <f t="shared" si="4"/>
        <v>0</v>
      </c>
      <c r="P49" s="9">
        <f t="shared" si="2"/>
        <v>0</v>
      </c>
      <c r="Q49" s="4"/>
    </row>
    <row r="50" spans="2:17" ht="15.75" x14ac:dyDescent="0.25">
      <c r="B50" t="s">
        <v>71</v>
      </c>
      <c r="C50" t="s">
        <v>42</v>
      </c>
      <c r="D50" t="s">
        <v>62</v>
      </c>
      <c r="E50" t="s">
        <v>63</v>
      </c>
      <c r="F50" s="1">
        <v>11</v>
      </c>
      <c r="G50" s="3">
        <v>6.625</v>
      </c>
      <c r="H50" s="4">
        <v>5.2759999999999998</v>
      </c>
      <c r="I50" s="4">
        <v>0.60199999999999998</v>
      </c>
      <c r="J50" s="4">
        <v>0.67400000000000004</v>
      </c>
      <c r="K50" s="5">
        <v>4.9421999999999997</v>
      </c>
      <c r="L50" s="4">
        <v>0.63800000000000001</v>
      </c>
      <c r="M50" s="7"/>
      <c r="N50" s="4">
        <f t="shared" si="3"/>
        <v>0</v>
      </c>
      <c r="O50" s="4">
        <f t="shared" si="4"/>
        <v>0</v>
      </c>
      <c r="P50" s="9">
        <f t="shared" si="2"/>
        <v>0</v>
      </c>
      <c r="Q50" s="4"/>
    </row>
    <row r="51" spans="2:17" ht="15.75" x14ac:dyDescent="0.25">
      <c r="B51" t="s">
        <v>71</v>
      </c>
      <c r="C51" t="s">
        <v>10</v>
      </c>
      <c r="D51" t="s">
        <v>11</v>
      </c>
      <c r="E51" t="s">
        <v>12</v>
      </c>
      <c r="F51" s="1"/>
      <c r="G51" s="3">
        <v>1.3149999999999999</v>
      </c>
      <c r="H51" s="4">
        <v>1.0089999999999999</v>
      </c>
      <c r="K51" s="5">
        <v>0.21679999999999999</v>
      </c>
      <c r="L51" s="4">
        <v>0.14299999999999999</v>
      </c>
      <c r="M51" s="7"/>
      <c r="N51" s="4">
        <f t="shared" si="3"/>
        <v>0</v>
      </c>
      <c r="O51" s="4">
        <f t="shared" si="4"/>
        <v>0</v>
      </c>
      <c r="P51" s="9">
        <f t="shared" si="2"/>
        <v>0</v>
      </c>
      <c r="Q51" s="4"/>
    </row>
    <row r="52" spans="2:17" ht="15.75" x14ac:dyDescent="0.25">
      <c r="B52" t="s">
        <v>71</v>
      </c>
      <c r="C52" t="s">
        <v>10</v>
      </c>
      <c r="D52" t="s">
        <v>11</v>
      </c>
      <c r="E52" t="s">
        <v>13</v>
      </c>
      <c r="F52" s="1"/>
      <c r="G52" s="3">
        <v>1.3149999999999999</v>
      </c>
      <c r="H52" s="4">
        <v>0.91700000000000004</v>
      </c>
      <c r="K52" s="5">
        <v>0.27539999999999998</v>
      </c>
      <c r="L52" s="4">
        <v>0.189</v>
      </c>
      <c r="M52" s="7"/>
      <c r="N52" s="4">
        <f t="shared" si="3"/>
        <v>0</v>
      </c>
      <c r="O52" s="4">
        <f t="shared" si="4"/>
        <v>0</v>
      </c>
      <c r="P52" s="9">
        <f t="shared" si="2"/>
        <v>0</v>
      </c>
      <c r="Q52" s="4"/>
    </row>
    <row r="53" spans="2:17" ht="15.75" x14ac:dyDescent="0.25">
      <c r="B53" t="s">
        <v>71</v>
      </c>
      <c r="C53" t="s">
        <v>10</v>
      </c>
      <c r="D53" t="s">
        <v>14</v>
      </c>
      <c r="E53" t="s">
        <v>15</v>
      </c>
      <c r="F53" s="1"/>
      <c r="G53" s="3">
        <v>1.66</v>
      </c>
      <c r="H53" s="4">
        <v>1.34</v>
      </c>
      <c r="K53" s="5">
        <v>0.29310000000000003</v>
      </c>
      <c r="L53" s="4">
        <v>0.15</v>
      </c>
      <c r="M53" s="7"/>
      <c r="N53" s="4">
        <f t="shared" si="3"/>
        <v>0</v>
      </c>
      <c r="O53" s="4">
        <f t="shared" si="4"/>
        <v>0</v>
      </c>
      <c r="P53" s="9">
        <f t="shared" si="2"/>
        <v>0</v>
      </c>
      <c r="Q53" s="4"/>
    </row>
    <row r="54" spans="2:17" ht="15.75" x14ac:dyDescent="0.25">
      <c r="B54" t="s">
        <v>71</v>
      </c>
      <c r="C54" t="s">
        <v>10</v>
      </c>
      <c r="D54" t="s">
        <v>14</v>
      </c>
      <c r="E54" t="s">
        <v>16</v>
      </c>
      <c r="F54" s="1"/>
      <c r="G54" s="3">
        <v>1.66</v>
      </c>
      <c r="H54" s="4">
        <v>1.232</v>
      </c>
      <c r="K54" s="5">
        <v>0.38269999999999998</v>
      </c>
      <c r="L54" s="4">
        <v>0.20100000000000001</v>
      </c>
      <c r="M54" s="7"/>
      <c r="N54" s="4">
        <f t="shared" si="3"/>
        <v>0</v>
      </c>
      <c r="O54" s="4">
        <f t="shared" si="4"/>
        <v>0</v>
      </c>
      <c r="P54" s="9">
        <f t="shared" si="2"/>
        <v>0</v>
      </c>
      <c r="Q54" s="4"/>
    </row>
    <row r="55" spans="2:17" ht="15.75" x14ac:dyDescent="0.25">
      <c r="B55" t="s">
        <v>71</v>
      </c>
      <c r="C55" t="s">
        <v>10</v>
      </c>
      <c r="D55" t="s">
        <v>17</v>
      </c>
      <c r="E55" t="s">
        <v>18</v>
      </c>
      <c r="F55" s="1"/>
      <c r="G55" s="3">
        <v>1.9</v>
      </c>
      <c r="H55" s="4">
        <v>1.57</v>
      </c>
      <c r="K55" s="5">
        <v>0.35</v>
      </c>
      <c r="L55" s="4">
        <v>0.14499999999999999</v>
      </c>
      <c r="M55" s="7"/>
      <c r="N55" s="4">
        <f t="shared" si="3"/>
        <v>0</v>
      </c>
      <c r="O55" s="4">
        <f t="shared" si="4"/>
        <v>0</v>
      </c>
      <c r="P55" s="9">
        <f t="shared" si="2"/>
        <v>0</v>
      </c>
      <c r="Q55" s="4"/>
    </row>
    <row r="56" spans="2:17" ht="15.75" x14ac:dyDescent="0.25">
      <c r="B56" t="s">
        <v>71</v>
      </c>
      <c r="C56" t="s">
        <v>10</v>
      </c>
      <c r="D56" t="s">
        <v>17</v>
      </c>
      <c r="E56" t="s">
        <v>19</v>
      </c>
      <c r="F56" s="1"/>
      <c r="G56" s="3">
        <v>1.9</v>
      </c>
      <c r="H56" s="4">
        <v>1.452</v>
      </c>
      <c r="K56" s="5">
        <v>0.46300000000000002</v>
      </c>
      <c r="L56" s="4">
        <v>0.2</v>
      </c>
      <c r="M56" s="7"/>
      <c r="N56" s="4">
        <f t="shared" si="3"/>
        <v>0</v>
      </c>
      <c r="O56" s="4">
        <f t="shared" si="4"/>
        <v>0</v>
      </c>
      <c r="P56" s="9">
        <f t="shared" si="2"/>
        <v>0</v>
      </c>
      <c r="Q56" s="4"/>
    </row>
    <row r="57" spans="2:17" ht="15.75" x14ac:dyDescent="0.25">
      <c r="B57" t="s">
        <v>71</v>
      </c>
      <c r="C57" t="s">
        <v>10</v>
      </c>
      <c r="D57" t="s">
        <v>20</v>
      </c>
      <c r="E57" t="s">
        <v>21</v>
      </c>
      <c r="F57" s="1"/>
      <c r="G57" s="3">
        <v>2.375</v>
      </c>
      <c r="H57" s="4">
        <v>1.9810000000000001</v>
      </c>
      <c r="K57" s="5">
        <v>0.52680000000000005</v>
      </c>
      <c r="L57" s="4">
        <v>0.186</v>
      </c>
      <c r="M57" s="7"/>
      <c r="N57" s="4">
        <f t="shared" si="3"/>
        <v>0</v>
      </c>
      <c r="O57" s="4">
        <f t="shared" si="4"/>
        <v>0</v>
      </c>
      <c r="P57" s="9">
        <f t="shared" si="2"/>
        <v>0</v>
      </c>
      <c r="Q57" s="4"/>
    </row>
    <row r="58" spans="2:17" ht="15.75" x14ac:dyDescent="0.25">
      <c r="B58" t="s">
        <v>71</v>
      </c>
      <c r="C58" t="s">
        <v>10</v>
      </c>
      <c r="D58" t="s">
        <v>20</v>
      </c>
      <c r="E58" t="s">
        <v>22</v>
      </c>
      <c r="F58" s="1"/>
      <c r="G58" s="3">
        <v>2.375</v>
      </c>
      <c r="H58" s="4">
        <v>2.0270000000000001</v>
      </c>
      <c r="K58" s="5">
        <v>0.46920000000000001</v>
      </c>
      <c r="L58" s="4">
        <v>0.16400000000000001</v>
      </c>
      <c r="M58" s="7"/>
      <c r="N58" s="4">
        <f t="shared" si="3"/>
        <v>0</v>
      </c>
      <c r="O58" s="4">
        <f t="shared" si="4"/>
        <v>0</v>
      </c>
      <c r="P58" s="9">
        <f t="shared" si="2"/>
        <v>0</v>
      </c>
      <c r="Q58" s="4"/>
    </row>
    <row r="59" spans="2:17" ht="15.75" x14ac:dyDescent="0.25">
      <c r="B59" t="s">
        <v>71</v>
      </c>
      <c r="C59" t="s">
        <v>10</v>
      </c>
      <c r="D59" t="s">
        <v>20</v>
      </c>
      <c r="E59" t="s">
        <v>23</v>
      </c>
      <c r="F59" s="1"/>
      <c r="G59" s="3">
        <v>2.375</v>
      </c>
      <c r="H59" s="4">
        <v>1.887</v>
      </c>
      <c r="K59" s="5">
        <v>0.64080000000000004</v>
      </c>
      <c r="L59" s="4">
        <v>0.23100000000000001</v>
      </c>
      <c r="M59" s="7"/>
      <c r="N59" s="4">
        <f t="shared" si="3"/>
        <v>0</v>
      </c>
      <c r="O59" s="4">
        <f t="shared" si="4"/>
        <v>0</v>
      </c>
      <c r="P59" s="9">
        <f t="shared" si="2"/>
        <v>0</v>
      </c>
      <c r="Q59" s="4"/>
    </row>
    <row r="60" spans="2:17" ht="15.75" x14ac:dyDescent="0.25">
      <c r="B60" t="s">
        <v>71</v>
      </c>
      <c r="C60" t="s">
        <v>10</v>
      </c>
      <c r="D60" t="s">
        <v>24</v>
      </c>
      <c r="E60" t="s">
        <v>25</v>
      </c>
      <c r="F60" s="1"/>
      <c r="G60" s="3">
        <v>2.875</v>
      </c>
      <c r="H60" s="4">
        <v>2.4209999999999998</v>
      </c>
      <c r="K60" s="5">
        <v>0.74</v>
      </c>
      <c r="L60" s="4">
        <v>0.215</v>
      </c>
      <c r="M60" s="7"/>
      <c r="N60" s="4">
        <f t="shared" si="3"/>
        <v>0</v>
      </c>
      <c r="O60" s="4">
        <f t="shared" si="4"/>
        <v>0</v>
      </c>
      <c r="P60" s="9">
        <f t="shared" si="2"/>
        <v>0</v>
      </c>
      <c r="Q60" s="4"/>
    </row>
    <row r="61" spans="2:17" ht="15.75" x14ac:dyDescent="0.25">
      <c r="B61" t="s">
        <v>71</v>
      </c>
      <c r="C61" t="s">
        <v>10</v>
      </c>
      <c r="D61" t="s">
        <v>24</v>
      </c>
      <c r="E61" t="s">
        <v>26</v>
      </c>
      <c r="F61" s="1"/>
      <c r="G61" s="3">
        <v>2.875</v>
      </c>
      <c r="H61" s="4">
        <v>2.2570000000000001</v>
      </c>
      <c r="K61" s="5">
        <v>0.97740000000000005</v>
      </c>
      <c r="L61" s="4">
        <v>0.29299999999999998</v>
      </c>
      <c r="M61" s="7"/>
      <c r="N61" s="4">
        <f t="shared" si="3"/>
        <v>0</v>
      </c>
      <c r="O61" s="4">
        <f t="shared" si="4"/>
        <v>0</v>
      </c>
      <c r="P61" s="9">
        <f t="shared" si="2"/>
        <v>0</v>
      </c>
      <c r="Q61" s="4"/>
    </row>
    <row r="62" spans="2:17" ht="15.75" x14ac:dyDescent="0.25">
      <c r="B62" t="s">
        <v>71</v>
      </c>
      <c r="C62" t="s">
        <v>10</v>
      </c>
      <c r="D62" t="s">
        <v>27</v>
      </c>
      <c r="E62" t="s">
        <v>28</v>
      </c>
      <c r="F62" s="1"/>
      <c r="G62" s="3">
        <v>3.5</v>
      </c>
      <c r="H62" s="4">
        <v>3.016</v>
      </c>
      <c r="K62" s="5">
        <v>0.96919999999999995</v>
      </c>
      <c r="L62" s="4">
        <v>0.22900000000000001</v>
      </c>
      <c r="M62" s="7"/>
      <c r="N62" s="4">
        <f t="shared" si="3"/>
        <v>0</v>
      </c>
      <c r="O62" s="4">
        <f t="shared" si="4"/>
        <v>0</v>
      </c>
      <c r="P62" s="9">
        <f t="shared" si="2"/>
        <v>0</v>
      </c>
      <c r="Q62" s="4"/>
    </row>
    <row r="63" spans="2:17" ht="15.75" x14ac:dyDescent="0.25">
      <c r="B63" t="s">
        <v>71</v>
      </c>
      <c r="C63" t="s">
        <v>10</v>
      </c>
      <c r="D63" t="s">
        <v>27</v>
      </c>
      <c r="E63" t="s">
        <v>29</v>
      </c>
      <c r="F63" s="1"/>
      <c r="G63" s="3">
        <v>3.5</v>
      </c>
      <c r="H63" s="4">
        <v>2.8279999999999998</v>
      </c>
      <c r="K63" s="5">
        <v>1.3091999999999999</v>
      </c>
      <c r="L63" s="4">
        <v>0.318</v>
      </c>
      <c r="M63" s="7"/>
      <c r="N63" s="4">
        <f t="shared" si="3"/>
        <v>0</v>
      </c>
      <c r="O63" s="4">
        <f t="shared" si="4"/>
        <v>0</v>
      </c>
      <c r="P63" s="9">
        <f t="shared" si="2"/>
        <v>0</v>
      </c>
      <c r="Q63" s="4"/>
    </row>
    <row r="64" spans="2:17" ht="15.75" x14ac:dyDescent="0.25">
      <c r="B64" t="s">
        <v>71</v>
      </c>
      <c r="C64" t="s">
        <v>10</v>
      </c>
      <c r="D64" t="s">
        <v>30</v>
      </c>
      <c r="E64" t="s">
        <v>31</v>
      </c>
      <c r="F64" s="1"/>
      <c r="G64" s="3">
        <v>4.5</v>
      </c>
      <c r="H64" s="4">
        <v>3.97</v>
      </c>
      <c r="K64" s="5">
        <v>1.3851</v>
      </c>
      <c r="L64" s="4">
        <v>0.252</v>
      </c>
      <c r="M64" s="7"/>
      <c r="N64" s="4">
        <f t="shared" si="3"/>
        <v>0</v>
      </c>
      <c r="O64" s="4">
        <f t="shared" si="4"/>
        <v>0</v>
      </c>
      <c r="P64" s="9">
        <f t="shared" si="2"/>
        <v>0</v>
      </c>
      <c r="Q64" s="4"/>
    </row>
    <row r="65" spans="2:17" ht="15.75" x14ac:dyDescent="0.25">
      <c r="B65" t="s">
        <v>71</v>
      </c>
      <c r="C65" t="s">
        <v>10</v>
      </c>
      <c r="D65" t="s">
        <v>30</v>
      </c>
      <c r="E65" t="s">
        <v>32</v>
      </c>
      <c r="F65" s="1"/>
      <c r="G65" s="3">
        <v>4.5</v>
      </c>
      <c r="H65" s="4">
        <v>3.746</v>
      </c>
      <c r="K65" s="5">
        <v>1.9137</v>
      </c>
      <c r="L65" s="4">
        <v>0.35699999999999998</v>
      </c>
      <c r="M65" s="7"/>
      <c r="N65" s="4">
        <f t="shared" si="3"/>
        <v>0</v>
      </c>
      <c r="O65" s="4">
        <f t="shared" si="4"/>
        <v>0</v>
      </c>
      <c r="P65" s="9">
        <f t="shared" si="2"/>
        <v>0</v>
      </c>
      <c r="Q65" s="4"/>
    </row>
    <row r="66" spans="2:17" x14ac:dyDescent="0.25"/>
  </sheetData>
  <pageMargins left="0.2" right="0.2" top="0.25" bottom="0.25" header="0.3" footer="0.3"/>
  <pageSetup scale="42" orientation="portrait" horizontalDpi="4294967293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SPECS TABLE</vt:lpstr>
      <vt:lpstr>part</vt:lpstr>
      <vt:lpstr>weight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Chu</dc:creator>
  <cp:lastModifiedBy>kelly sanderson</cp:lastModifiedBy>
  <dcterms:created xsi:type="dcterms:W3CDTF">2022-08-02T20:22:05Z</dcterms:created>
  <dcterms:modified xsi:type="dcterms:W3CDTF">2023-02-10T17:36:14Z</dcterms:modified>
</cp:coreProperties>
</file>